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20730" windowHeight="949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G62" i="1"/>
  <c r="F61"/>
  <c r="F60"/>
  <c r="G59"/>
  <c r="G52"/>
  <c r="F59"/>
  <c r="F58"/>
  <c r="F57"/>
  <c r="F54"/>
  <c r="F55" s="1"/>
  <c r="F56" s="1"/>
  <c r="F53"/>
  <c r="D68"/>
  <c r="C68"/>
  <c r="G51"/>
  <c r="E82"/>
  <c r="E73"/>
  <c r="E74" s="1"/>
  <c r="G49" l="1"/>
  <c r="F50"/>
  <c r="F48"/>
  <c r="G47"/>
  <c r="G42"/>
  <c r="F46"/>
  <c r="F45"/>
  <c r="F44"/>
  <c r="F43"/>
  <c r="F41"/>
  <c r="G39"/>
  <c r="G32"/>
  <c r="G29"/>
  <c r="G6" l="1"/>
  <c r="G14" s="1"/>
  <c r="G18" s="1"/>
  <c r="E72"/>
  <c r="F4" l="1"/>
  <c r="F5" s="1"/>
  <c r="F7" s="1"/>
  <c r="F8" s="1"/>
  <c r="F9" s="1"/>
  <c r="F10" s="1"/>
  <c r="F11" s="1"/>
  <c r="F12" s="1"/>
  <c r="F13" s="1"/>
  <c r="F15" s="1"/>
  <c r="F16" s="1"/>
  <c r="F17" s="1"/>
  <c r="F19" s="1"/>
  <c r="F20" s="1"/>
  <c r="F21" s="1"/>
  <c r="F22" s="1"/>
  <c r="F23" s="1"/>
  <c r="F24" s="1"/>
  <c r="F25" s="1"/>
  <c r="F26" s="1"/>
  <c r="F27" s="1"/>
  <c r="F28" s="1"/>
  <c r="F30" s="1"/>
  <c r="F31" s="1"/>
  <c r="F33" l="1"/>
  <c r="F34" s="1"/>
  <c r="F35" s="1"/>
  <c r="F36" s="1"/>
  <c r="F37" s="1"/>
  <c r="F38" s="1"/>
  <c r="F40" s="1"/>
</calcChain>
</file>

<file path=xl/sharedStrings.xml><?xml version="1.0" encoding="utf-8"?>
<sst xmlns="http://schemas.openxmlformats.org/spreadsheetml/2006/main" count="139" uniqueCount="83">
  <si>
    <t>Date</t>
  </si>
  <si>
    <t>Details</t>
  </si>
  <si>
    <t>Monies Out</t>
  </si>
  <si>
    <t>Monies In</t>
  </si>
  <si>
    <t>Transfer</t>
  </si>
  <si>
    <t>Balance</t>
  </si>
  <si>
    <t>Current A/C</t>
  </si>
  <si>
    <t>Carried Forward</t>
  </si>
  <si>
    <t>Bank Reconcilation</t>
  </si>
  <si>
    <t>Plus Receipts</t>
  </si>
  <si>
    <t>Less Payments</t>
  </si>
  <si>
    <t>Balance Bank CA/c</t>
  </si>
  <si>
    <t>Business Reserve</t>
  </si>
  <si>
    <t>less Chqs not presented</t>
  </si>
  <si>
    <t>Current Account</t>
  </si>
  <si>
    <t>SSDC Precept</t>
  </si>
  <si>
    <t>14.04.2020</t>
  </si>
  <si>
    <t>plus Interest due</t>
  </si>
  <si>
    <t>01.04.2021</t>
  </si>
  <si>
    <t>Bal as at 01.04.2021</t>
  </si>
  <si>
    <t>29.04.2021</t>
  </si>
  <si>
    <t>Jo Mills</t>
  </si>
  <si>
    <t>30.04.2021</t>
  </si>
  <si>
    <t>Interest</t>
  </si>
  <si>
    <t>04.05.2021</t>
  </si>
  <si>
    <t>SSDC Ranger</t>
  </si>
  <si>
    <t>Seav Community Shop</t>
  </si>
  <si>
    <t>04.05.02021</t>
  </si>
  <si>
    <t>Seav Gardening Club</t>
  </si>
  <si>
    <t>SPPChurch Council</t>
  </si>
  <si>
    <t>11.05.2021</t>
  </si>
  <si>
    <t>Somerset Landscapes</t>
  </si>
  <si>
    <t>Truvelo</t>
  </si>
  <si>
    <t>12.05.2021</t>
  </si>
  <si>
    <t>BHIB</t>
  </si>
  <si>
    <t>08.06.2021</t>
  </si>
  <si>
    <t>11.06.2021</t>
  </si>
  <si>
    <t>Filing Cabinets</t>
  </si>
  <si>
    <t>12.06.2021</t>
  </si>
  <si>
    <t>Refund VAT</t>
  </si>
  <si>
    <t>30.05.2021</t>
  </si>
  <si>
    <t>01.07.2021</t>
  </si>
  <si>
    <t>20.07.2021</t>
  </si>
  <si>
    <t>M &amp; J Bowers</t>
  </si>
  <si>
    <t>Eugene Mulligan</t>
  </si>
  <si>
    <t>Millennium Hall</t>
  </si>
  <si>
    <t>SALC</t>
  </si>
  <si>
    <t>Wessex Flower Co</t>
  </si>
  <si>
    <t>Phil Gordon-Smith</t>
  </si>
  <si>
    <t>23.08.2021</t>
  </si>
  <si>
    <t>01.09.2021</t>
  </si>
  <si>
    <t>PKF Littlejohn</t>
  </si>
  <si>
    <t>06.09.2021</t>
  </si>
  <si>
    <t>09.09.2021</t>
  </si>
  <si>
    <t>Anon donation [cash]</t>
  </si>
  <si>
    <t>13.09.2021</t>
  </si>
  <si>
    <t>31.07.2021</t>
  </si>
  <si>
    <t>30.06.2021</t>
  </si>
  <si>
    <t>31.08.2021</t>
  </si>
  <si>
    <t>23.07.2021</t>
  </si>
  <si>
    <t>Tree Wardens A/c close</t>
  </si>
  <si>
    <t>21.09.2021</t>
  </si>
  <si>
    <t>06.10.2021</t>
  </si>
  <si>
    <t>30.09.2021</t>
  </si>
  <si>
    <t>21.10.2021</t>
  </si>
  <si>
    <t>29.10.2021</t>
  </si>
  <si>
    <t>15.11.2021</t>
  </si>
  <si>
    <t>Blake Training</t>
  </si>
  <si>
    <t>29.11.2021</t>
  </si>
  <si>
    <t>30.11.2021</t>
  </si>
  <si>
    <t>21.12.2021</t>
  </si>
  <si>
    <t>18.01.2022</t>
  </si>
  <si>
    <t>31.12.2021</t>
  </si>
  <si>
    <t>31.01.2022</t>
  </si>
  <si>
    <t>14.03.2022</t>
  </si>
  <si>
    <t>16.03.2022</t>
  </si>
  <si>
    <t>Unlimited web hosting</t>
  </si>
  <si>
    <t>28.02.2022</t>
  </si>
  <si>
    <t>25.03.2022</t>
  </si>
  <si>
    <t>Currys Business</t>
  </si>
  <si>
    <t>Printerbase</t>
  </si>
  <si>
    <t>31.03.2022</t>
  </si>
  <si>
    <t>Bal as at 31.03.2022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</si>
</sst>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8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i/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/>
    <xf numFmtId="164" fontId="4" fillId="0" borderId="0" xfId="0" applyNumberFormat="1" applyFont="1"/>
    <xf numFmtId="0" fontId="4" fillId="0" borderId="0" xfId="0" applyFont="1"/>
    <xf numFmtId="164" fontId="5" fillId="0" borderId="0" xfId="0" applyNumberFormat="1" applyFont="1"/>
    <xf numFmtId="164" fontId="6" fillId="0" borderId="0" xfId="0" applyNumberFormat="1" applyFont="1"/>
    <xf numFmtId="164" fontId="7" fillId="0" borderId="0" xfId="0" applyNumberFormat="1" applyFont="1"/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3"/>
  <sheetViews>
    <sheetView tabSelected="1" view="pageLayout" topLeftCell="A60" zoomScaleNormal="100" workbookViewId="0">
      <selection activeCell="A81" sqref="A81"/>
    </sheetView>
  </sheetViews>
  <sheetFormatPr defaultRowHeight="15"/>
  <cols>
    <col min="1" max="1" width="10.85546875" customWidth="1"/>
    <col min="2" max="2" width="16.42578125" customWidth="1"/>
    <col min="3" max="3" width="10.140625" style="3" customWidth="1"/>
    <col min="4" max="4" width="10.7109375" style="3" customWidth="1"/>
    <col min="5" max="5" width="11.5703125" style="3" customWidth="1"/>
    <col min="6" max="6" width="12.140625" style="3" customWidth="1"/>
    <col min="7" max="7" width="14.5703125" style="3" customWidth="1"/>
  </cols>
  <sheetData>
    <row r="1" spans="1:7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5</v>
      </c>
    </row>
    <row r="2" spans="1:7">
      <c r="A2" s="1"/>
      <c r="B2" s="1"/>
      <c r="C2" s="2"/>
      <c r="D2" s="2"/>
      <c r="E2" s="2"/>
      <c r="F2" s="2" t="s">
        <v>6</v>
      </c>
      <c r="G2" s="2" t="s">
        <v>12</v>
      </c>
    </row>
    <row r="3" spans="1:7">
      <c r="A3" s="4" t="s">
        <v>18</v>
      </c>
      <c r="B3" s="4" t="s">
        <v>7</v>
      </c>
      <c r="C3" s="5"/>
      <c r="D3" s="5"/>
      <c r="E3" s="5"/>
      <c r="F3" s="8">
        <v>960.04</v>
      </c>
      <c r="G3" s="8">
        <v>16888.77</v>
      </c>
    </row>
    <row r="4" spans="1:7">
      <c r="A4" s="4" t="s">
        <v>16</v>
      </c>
      <c r="B4" s="4" t="s">
        <v>15</v>
      </c>
      <c r="C4" s="5"/>
      <c r="D4" s="5">
        <v>17250</v>
      </c>
      <c r="E4" s="5"/>
      <c r="F4" s="6">
        <f>SUM(F3-C4+D4)</f>
        <v>18210.04</v>
      </c>
      <c r="G4" s="8"/>
    </row>
    <row r="5" spans="1:7">
      <c r="A5" s="4" t="s">
        <v>20</v>
      </c>
      <c r="B5" s="4" t="s">
        <v>21</v>
      </c>
      <c r="C5" s="5">
        <v>377.65</v>
      </c>
      <c r="D5" s="5"/>
      <c r="E5" s="5"/>
      <c r="F5" s="5">
        <f>SUM(F4-C5+D5)</f>
        <v>17832.39</v>
      </c>
    </row>
    <row r="6" spans="1:7">
      <c r="A6" s="4" t="s">
        <v>22</v>
      </c>
      <c r="B6" s="4" t="s">
        <v>23</v>
      </c>
      <c r="C6" s="5"/>
      <c r="D6" s="5">
        <v>0.14000000000000001</v>
      </c>
      <c r="E6" s="5"/>
      <c r="F6" s="6"/>
      <c r="G6" s="5">
        <f>SUM(G3+D6-C6)</f>
        <v>16888.91</v>
      </c>
    </row>
    <row r="7" spans="1:7">
      <c r="A7" s="4" t="s">
        <v>24</v>
      </c>
      <c r="B7" s="4" t="s">
        <v>25</v>
      </c>
      <c r="C7" s="5">
        <v>657.12</v>
      </c>
      <c r="D7" s="5"/>
      <c r="E7" s="5"/>
      <c r="F7" s="5">
        <f>SUM(F5-C7+D7)</f>
        <v>17175.27</v>
      </c>
      <c r="G7" s="5"/>
    </row>
    <row r="8" spans="1:7">
      <c r="A8" s="4" t="s">
        <v>24</v>
      </c>
      <c r="B8" s="4" t="s">
        <v>26</v>
      </c>
      <c r="C8" s="5">
        <v>2800</v>
      </c>
      <c r="D8" s="5"/>
      <c r="E8" s="5"/>
      <c r="F8" s="5">
        <f t="shared" ref="F8:F16" si="0">SUM(F7-C8+D8)</f>
        <v>14375.27</v>
      </c>
      <c r="G8" s="5"/>
    </row>
    <row r="9" spans="1:7">
      <c r="A9" s="4" t="s">
        <v>27</v>
      </c>
      <c r="B9" s="4" t="s">
        <v>28</v>
      </c>
      <c r="C9" s="5">
        <v>350</v>
      </c>
      <c r="D9" s="5"/>
      <c r="E9" s="5"/>
      <c r="F9" s="5">
        <f t="shared" si="0"/>
        <v>14025.27</v>
      </c>
      <c r="G9" s="5"/>
    </row>
    <row r="10" spans="1:7">
      <c r="A10" s="4" t="s">
        <v>24</v>
      </c>
      <c r="B10" s="4" t="s">
        <v>29</v>
      </c>
      <c r="C10" s="5">
        <v>1000</v>
      </c>
      <c r="D10" s="5"/>
      <c r="E10" s="5"/>
      <c r="F10" s="5">
        <f t="shared" si="0"/>
        <v>13025.27</v>
      </c>
      <c r="G10" s="5"/>
    </row>
    <row r="11" spans="1:7">
      <c r="A11" s="4" t="s">
        <v>30</v>
      </c>
      <c r="B11" s="4" t="s">
        <v>31</v>
      </c>
      <c r="C11" s="5">
        <v>305.10000000000002</v>
      </c>
      <c r="D11" s="5"/>
      <c r="E11" s="5"/>
      <c r="F11" s="5">
        <f t="shared" si="0"/>
        <v>12720.17</v>
      </c>
      <c r="G11" s="5"/>
    </row>
    <row r="12" spans="1:7">
      <c r="A12" s="4" t="s">
        <v>30</v>
      </c>
      <c r="B12" s="4" t="s">
        <v>32</v>
      </c>
      <c r="C12" s="5">
        <v>618</v>
      </c>
      <c r="D12" s="5"/>
      <c r="E12" s="5"/>
      <c r="F12" s="5">
        <f t="shared" si="0"/>
        <v>12102.17</v>
      </c>
      <c r="G12" s="5"/>
    </row>
    <row r="13" spans="1:7">
      <c r="A13" s="4" t="s">
        <v>33</v>
      </c>
      <c r="B13" s="4" t="s">
        <v>34</v>
      </c>
      <c r="C13" s="5">
        <v>334.96</v>
      </c>
      <c r="D13" s="5"/>
      <c r="E13" s="5"/>
      <c r="F13" s="5">
        <f t="shared" si="0"/>
        <v>11767.210000000001</v>
      </c>
      <c r="G13" s="5"/>
    </row>
    <row r="14" spans="1:7">
      <c r="A14" s="4" t="s">
        <v>40</v>
      </c>
      <c r="B14" s="4" t="s">
        <v>23</v>
      </c>
      <c r="C14" s="5"/>
      <c r="D14" s="5">
        <v>0.13</v>
      </c>
      <c r="E14" s="5"/>
      <c r="F14" s="5"/>
      <c r="G14" s="5">
        <f>SUM(G6+D14-C14)</f>
        <v>16889.04</v>
      </c>
    </row>
    <row r="15" spans="1:7">
      <c r="A15" s="4" t="s">
        <v>35</v>
      </c>
      <c r="B15" s="4" t="s">
        <v>25</v>
      </c>
      <c r="C15" s="5">
        <v>932.4</v>
      </c>
      <c r="D15" s="5"/>
      <c r="E15" s="5"/>
      <c r="F15" s="5">
        <f>SUM(F13-C15+D15)</f>
        <v>10834.810000000001</v>
      </c>
      <c r="G15" s="5"/>
    </row>
    <row r="16" spans="1:7">
      <c r="A16" s="4" t="s">
        <v>36</v>
      </c>
      <c r="B16" s="4" t="s">
        <v>37</v>
      </c>
      <c r="C16" s="5">
        <v>261.60000000000002</v>
      </c>
      <c r="D16" s="5"/>
      <c r="E16" s="5"/>
      <c r="F16" s="5">
        <f t="shared" si="0"/>
        <v>10573.210000000001</v>
      </c>
      <c r="G16" s="5"/>
    </row>
    <row r="17" spans="1:7">
      <c r="A17" s="4" t="s">
        <v>38</v>
      </c>
      <c r="B17" s="4" t="s">
        <v>39</v>
      </c>
      <c r="C17" s="5"/>
      <c r="D17" s="5">
        <v>1222.04</v>
      </c>
      <c r="E17" s="5"/>
      <c r="F17" s="6">
        <f>SUM(F16-C17+D17)</f>
        <v>11795.25</v>
      </c>
      <c r="G17" s="5"/>
    </row>
    <row r="18" spans="1:7">
      <c r="A18" s="4" t="s">
        <v>57</v>
      </c>
      <c r="B18" s="4" t="s">
        <v>23</v>
      </c>
      <c r="C18" s="5"/>
      <c r="D18" s="5">
        <v>0.15</v>
      </c>
      <c r="E18" s="5"/>
      <c r="F18" s="6"/>
      <c r="G18" s="5">
        <f>SUM(G14+D18-C18)</f>
        <v>16889.190000000002</v>
      </c>
    </row>
    <row r="19" spans="1:7">
      <c r="A19" s="4" t="s">
        <v>41</v>
      </c>
      <c r="B19" s="4" t="s">
        <v>25</v>
      </c>
      <c r="C19" s="5">
        <v>745.92</v>
      </c>
      <c r="D19" s="5"/>
      <c r="E19" s="5"/>
      <c r="F19" s="5">
        <f>SUM(F17-C19+D19)</f>
        <v>11049.33</v>
      </c>
      <c r="G19" s="5"/>
    </row>
    <row r="20" spans="1:7">
      <c r="A20" s="4" t="s">
        <v>41</v>
      </c>
      <c r="B20" s="4" t="s">
        <v>31</v>
      </c>
      <c r="C20" s="5">
        <v>305.10000000000002</v>
      </c>
      <c r="D20" s="5"/>
      <c r="E20" s="5"/>
      <c r="F20" s="5">
        <f>SUM(F19-C20+D20)</f>
        <v>10744.23</v>
      </c>
      <c r="G20" s="5"/>
    </row>
    <row r="21" spans="1:7">
      <c r="A21" s="4" t="s">
        <v>42</v>
      </c>
      <c r="B21" s="4" t="s">
        <v>31</v>
      </c>
      <c r="C21" s="5">
        <v>305.10000000000002</v>
      </c>
      <c r="D21" s="10"/>
      <c r="E21" s="5"/>
      <c r="F21" s="5">
        <f t="shared" ref="F21:F25" si="1">SUM(F20-C21+D21)</f>
        <v>10439.129999999999</v>
      </c>
      <c r="G21" s="5"/>
    </row>
    <row r="22" spans="1:7">
      <c r="A22" s="4" t="s">
        <v>42</v>
      </c>
      <c r="B22" s="4" t="s">
        <v>43</v>
      </c>
      <c r="C22" s="5">
        <v>30</v>
      </c>
      <c r="D22" s="8"/>
      <c r="E22" s="5"/>
      <c r="F22" s="5">
        <f t="shared" si="1"/>
        <v>10409.129999999999</v>
      </c>
      <c r="G22" s="5"/>
    </row>
    <row r="23" spans="1:7">
      <c r="A23" s="4" t="s">
        <v>42</v>
      </c>
      <c r="B23" s="4" t="s">
        <v>44</v>
      </c>
      <c r="C23" s="5">
        <v>80.37</v>
      </c>
      <c r="D23" s="10"/>
      <c r="E23" s="5"/>
      <c r="F23" s="5">
        <f t="shared" si="1"/>
        <v>10328.759999999998</v>
      </c>
      <c r="G23" s="5"/>
    </row>
    <row r="24" spans="1:7">
      <c r="A24" s="4" t="s">
        <v>42</v>
      </c>
      <c r="B24" s="4" t="s">
        <v>45</v>
      </c>
      <c r="C24" s="5">
        <v>90</v>
      </c>
      <c r="D24" s="8"/>
      <c r="E24" s="5"/>
      <c r="F24" s="5">
        <f t="shared" si="1"/>
        <v>10238.759999999998</v>
      </c>
      <c r="G24" s="5"/>
    </row>
    <row r="25" spans="1:7">
      <c r="A25" s="4" t="s">
        <v>42</v>
      </c>
      <c r="B25" s="4" t="s">
        <v>46</v>
      </c>
      <c r="C25" s="5">
        <v>150.74</v>
      </c>
      <c r="E25" s="5"/>
      <c r="F25" s="5">
        <f t="shared" si="1"/>
        <v>10088.019999999999</v>
      </c>
      <c r="G25" s="5"/>
    </row>
    <row r="26" spans="1:7">
      <c r="A26" s="4" t="s">
        <v>42</v>
      </c>
      <c r="B26" s="4" t="s">
        <v>47</v>
      </c>
      <c r="C26" s="5">
        <v>73</v>
      </c>
      <c r="E26" s="5"/>
      <c r="F26" s="5">
        <f t="shared" ref="F26:F36" si="2">SUM(F25-C26+D26)</f>
        <v>10015.019999999999</v>
      </c>
      <c r="G26" s="5"/>
    </row>
    <row r="27" spans="1:7">
      <c r="A27" s="4" t="s">
        <v>42</v>
      </c>
      <c r="B27" s="4" t="s">
        <v>48</v>
      </c>
      <c r="C27" s="5">
        <v>210</v>
      </c>
      <c r="D27" s="6"/>
      <c r="E27" s="5"/>
      <c r="F27" s="5">
        <f t="shared" si="2"/>
        <v>9805.0199999999986</v>
      </c>
      <c r="G27" s="5"/>
    </row>
    <row r="28" spans="1:7">
      <c r="A28" s="4" t="s">
        <v>59</v>
      </c>
      <c r="B28" s="4" t="s">
        <v>60</v>
      </c>
      <c r="C28" s="5"/>
      <c r="D28" s="6">
        <v>91.81</v>
      </c>
      <c r="E28" s="5"/>
      <c r="F28" s="5">
        <f t="shared" si="2"/>
        <v>9896.8299999999981</v>
      </c>
      <c r="G28" s="5"/>
    </row>
    <row r="29" spans="1:7">
      <c r="A29" s="4" t="s">
        <v>56</v>
      </c>
      <c r="B29" s="4" t="s">
        <v>23</v>
      </c>
      <c r="C29" s="5"/>
      <c r="D29" s="6">
        <v>0.14000000000000001</v>
      </c>
      <c r="E29" s="5"/>
      <c r="F29" s="5"/>
      <c r="G29" s="5">
        <f>SUM(G18+D29-C29)</f>
        <v>16889.330000000002</v>
      </c>
    </row>
    <row r="30" spans="1:7">
      <c r="A30" s="4" t="s">
        <v>49</v>
      </c>
      <c r="B30" s="4" t="s">
        <v>31</v>
      </c>
      <c r="C30" s="5">
        <v>305.10000000000002</v>
      </c>
      <c r="D30" s="6"/>
      <c r="E30" s="5"/>
      <c r="F30" s="5">
        <f>SUM(F28-C30+D30)</f>
        <v>9591.7299999999977</v>
      </c>
      <c r="G30" s="5"/>
    </row>
    <row r="31" spans="1:7">
      <c r="A31" s="4" t="s">
        <v>49</v>
      </c>
      <c r="B31" s="4" t="s">
        <v>25</v>
      </c>
      <c r="C31" s="5">
        <v>745.92</v>
      </c>
      <c r="D31" s="5"/>
      <c r="E31" s="5"/>
      <c r="F31" s="5">
        <f t="shared" si="2"/>
        <v>8845.8099999999977</v>
      </c>
      <c r="G31" s="5"/>
    </row>
    <row r="32" spans="1:7">
      <c r="A32" s="4" t="s">
        <v>58</v>
      </c>
      <c r="B32" s="4" t="s">
        <v>23</v>
      </c>
      <c r="C32" s="5"/>
      <c r="D32" s="5">
        <v>0.15</v>
      </c>
      <c r="E32" s="5"/>
      <c r="F32" s="5"/>
      <c r="G32" s="5">
        <f>SUM(G29+D32-C32)</f>
        <v>16889.480000000003</v>
      </c>
    </row>
    <row r="33" spans="1:7">
      <c r="A33" s="4" t="s">
        <v>50</v>
      </c>
      <c r="B33" s="4" t="s">
        <v>51</v>
      </c>
      <c r="C33" s="6">
        <v>360</v>
      </c>
      <c r="D33" s="5"/>
      <c r="E33" s="5"/>
      <c r="F33" s="5">
        <f>SUM(F31-C33+D33)</f>
        <v>8485.8099999999977</v>
      </c>
      <c r="G33" s="5"/>
    </row>
    <row r="34" spans="1:7">
      <c r="A34" s="4" t="s">
        <v>50</v>
      </c>
      <c r="B34" s="4" t="s">
        <v>25</v>
      </c>
      <c r="C34" s="5">
        <v>932.4</v>
      </c>
      <c r="D34" s="5"/>
      <c r="E34" s="5"/>
      <c r="F34" s="5">
        <f>SUM(F33-C34+D34)</f>
        <v>7553.409999999998</v>
      </c>
      <c r="G34" s="6"/>
    </row>
    <row r="35" spans="1:7">
      <c r="A35" s="4" t="s">
        <v>52</v>
      </c>
      <c r="B35" s="4" t="s">
        <v>26</v>
      </c>
      <c r="C35" s="5">
        <v>75.27</v>
      </c>
      <c r="D35" s="5"/>
      <c r="E35" s="5"/>
      <c r="F35" s="5">
        <f t="shared" si="2"/>
        <v>7478.1399999999976</v>
      </c>
      <c r="G35" s="5"/>
    </row>
    <row r="36" spans="1:7">
      <c r="A36" s="4" t="s">
        <v>53</v>
      </c>
      <c r="B36" s="4" t="s">
        <v>54</v>
      </c>
      <c r="C36" s="5"/>
      <c r="D36" s="5">
        <v>50</v>
      </c>
      <c r="E36" s="5"/>
      <c r="F36" s="5">
        <f t="shared" si="2"/>
        <v>7528.1399999999976</v>
      </c>
      <c r="G36" s="5"/>
    </row>
    <row r="37" spans="1:7">
      <c r="A37" s="4" t="s">
        <v>55</v>
      </c>
      <c r="B37" s="4" t="s">
        <v>31</v>
      </c>
      <c r="C37" s="5">
        <v>305.10000000000002</v>
      </c>
      <c r="D37" s="5"/>
      <c r="E37" s="5"/>
      <c r="F37" s="5">
        <f>SUM(F36-C37+D37)</f>
        <v>7223.0399999999972</v>
      </c>
      <c r="G37" s="5"/>
    </row>
    <row r="38" spans="1:7">
      <c r="A38" s="4" t="s">
        <v>61</v>
      </c>
      <c r="B38" s="4" t="s">
        <v>25</v>
      </c>
      <c r="C38" s="5">
        <v>745.92</v>
      </c>
      <c r="D38" s="5"/>
      <c r="E38" s="5"/>
      <c r="F38" s="5">
        <f>SUM(F37-C38+D38)</f>
        <v>6477.1199999999972</v>
      </c>
      <c r="G38" s="5"/>
    </row>
    <row r="39" spans="1:7">
      <c r="A39" s="4" t="s">
        <v>63</v>
      </c>
      <c r="B39" s="4" t="s">
        <v>23</v>
      </c>
      <c r="C39" s="5"/>
      <c r="D39" s="5">
        <v>0.14000000000000001</v>
      </c>
      <c r="E39" s="5"/>
      <c r="F39" s="5"/>
      <c r="G39" s="5">
        <f>SUM(G32+D39-C39)</f>
        <v>16889.620000000003</v>
      </c>
    </row>
    <row r="40" spans="1:7">
      <c r="A40" s="4" t="s">
        <v>62</v>
      </c>
      <c r="B40" s="4" t="s">
        <v>31</v>
      </c>
      <c r="C40" s="5">
        <v>305.10000000000002</v>
      </c>
      <c r="D40" s="5"/>
      <c r="E40" s="5"/>
      <c r="F40" s="5">
        <f t="shared" ref="F40" si="3">SUM(F38-C40+D40)</f>
        <v>6172.0199999999968</v>
      </c>
      <c r="G40" s="5"/>
    </row>
    <row r="41" spans="1:7">
      <c r="A41" s="4" t="s">
        <v>64</v>
      </c>
      <c r="B41" s="4" t="s">
        <v>25</v>
      </c>
      <c r="C41" s="5">
        <v>932.4</v>
      </c>
      <c r="D41" s="5"/>
      <c r="E41" s="5"/>
      <c r="F41" s="5">
        <f>SUM(F40-C41+D41)</f>
        <v>5239.6199999999972</v>
      </c>
      <c r="G41" s="5"/>
    </row>
    <row r="42" spans="1:7">
      <c r="A42" s="4" t="s">
        <v>65</v>
      </c>
      <c r="B42" s="4" t="s">
        <v>23</v>
      </c>
      <c r="C42" s="5"/>
      <c r="D42" s="5">
        <v>0.13</v>
      </c>
      <c r="E42" s="5"/>
      <c r="F42" s="6"/>
      <c r="G42" s="5">
        <f>SUM(G39+D42-C42)</f>
        <v>16889.750000000004</v>
      </c>
    </row>
    <row r="43" spans="1:7">
      <c r="A43" s="4" t="s">
        <v>66</v>
      </c>
      <c r="B43" s="4" t="s">
        <v>67</v>
      </c>
      <c r="C43" s="5">
        <v>93</v>
      </c>
      <c r="D43" s="5"/>
      <c r="E43" s="5"/>
      <c r="F43" s="5">
        <f t="shared" ref="F43" si="4">SUM(F41-C43+D43)</f>
        <v>5146.6199999999972</v>
      </c>
      <c r="G43" s="5"/>
    </row>
    <row r="44" spans="1:7">
      <c r="A44" s="4" t="s">
        <v>66</v>
      </c>
      <c r="B44" s="4" t="s">
        <v>31</v>
      </c>
      <c r="C44" s="5">
        <v>305.10000000000002</v>
      </c>
      <c r="D44" s="5"/>
      <c r="E44" s="5"/>
      <c r="F44" s="5">
        <f>SUM(F43-C44+D44)</f>
        <v>4841.5199999999968</v>
      </c>
      <c r="G44" s="5"/>
    </row>
    <row r="45" spans="1:7">
      <c r="A45" s="4" t="s">
        <v>68</v>
      </c>
      <c r="B45" s="4" t="s">
        <v>25</v>
      </c>
      <c r="C45" s="5">
        <v>559.44000000000005</v>
      </c>
      <c r="D45" s="5"/>
      <c r="E45" s="5"/>
      <c r="F45" s="5">
        <f>SUM(F44-C45+D45)</f>
        <v>4282.0799999999963</v>
      </c>
      <c r="G45" s="5"/>
    </row>
    <row r="46" spans="1:7">
      <c r="A46" s="4" t="s">
        <v>68</v>
      </c>
      <c r="B46" s="4" t="s">
        <v>26</v>
      </c>
      <c r="C46" s="5">
        <v>30</v>
      </c>
      <c r="D46" s="5"/>
      <c r="E46" s="5"/>
      <c r="F46" s="5">
        <f>SUM(F45-C46+D46)</f>
        <v>4252.0799999999963</v>
      </c>
      <c r="G46" s="5"/>
    </row>
    <row r="47" spans="1:7">
      <c r="A47" s="4" t="s">
        <v>69</v>
      </c>
      <c r="B47" s="4" t="s">
        <v>23</v>
      </c>
      <c r="C47" s="5"/>
      <c r="D47" s="5">
        <v>0.15</v>
      </c>
      <c r="E47" s="5"/>
      <c r="F47" s="5"/>
      <c r="G47" s="5">
        <f>SUM(G42+D47-C47)</f>
        <v>16889.900000000005</v>
      </c>
    </row>
    <row r="48" spans="1:7">
      <c r="A48" s="4" t="s">
        <v>70</v>
      </c>
      <c r="B48" s="4" t="s">
        <v>31</v>
      </c>
      <c r="C48" s="5">
        <v>305.10000000000002</v>
      </c>
      <c r="D48" s="5"/>
      <c r="E48" s="5"/>
      <c r="F48" s="5">
        <f>SUM(F46-C48+D48)</f>
        <v>3946.9799999999964</v>
      </c>
      <c r="G48" s="5"/>
    </row>
    <row r="49" spans="1:7">
      <c r="A49" s="4" t="s">
        <v>72</v>
      </c>
      <c r="B49" s="4" t="s">
        <v>23</v>
      </c>
      <c r="C49" s="5"/>
      <c r="D49" s="5">
        <v>0.14000000000000001</v>
      </c>
      <c r="E49" s="5"/>
      <c r="F49" s="5"/>
      <c r="G49" s="5">
        <f>SUM(G47+D49-C49)</f>
        <v>16890.040000000005</v>
      </c>
    </row>
    <row r="50" spans="1:7">
      <c r="A50" s="4" t="s">
        <v>71</v>
      </c>
      <c r="B50" s="4" t="s">
        <v>25</v>
      </c>
      <c r="C50" s="5">
        <v>1393.56</v>
      </c>
      <c r="D50" s="5"/>
      <c r="E50" s="5"/>
      <c r="F50" s="5">
        <f>SUM(F48-C50+D50)</f>
        <v>2553.4199999999964</v>
      </c>
      <c r="G50" s="5"/>
    </row>
    <row r="51" spans="1:7">
      <c r="A51" s="4" t="s">
        <v>73</v>
      </c>
      <c r="B51" s="4" t="s">
        <v>23</v>
      </c>
      <c r="C51" s="5"/>
      <c r="D51" s="5">
        <v>0.14000000000000001</v>
      </c>
      <c r="E51" s="5"/>
      <c r="F51" s="6"/>
      <c r="G51" s="5">
        <f>SUM(G49+D51-C51)</f>
        <v>16890.180000000004</v>
      </c>
    </row>
    <row r="52" spans="1:7">
      <c r="A52" s="4" t="s">
        <v>77</v>
      </c>
      <c r="B52" s="4" t="s">
        <v>23</v>
      </c>
      <c r="C52" s="5"/>
      <c r="D52" s="5">
        <v>0.13</v>
      </c>
      <c r="E52" s="5"/>
      <c r="F52" s="6"/>
      <c r="G52" s="5">
        <f>SUM(G51+D52)</f>
        <v>16890.310000000005</v>
      </c>
    </row>
    <row r="53" spans="1:7">
      <c r="A53" s="4" t="s">
        <v>74</v>
      </c>
      <c r="B53" s="4" t="s">
        <v>44</v>
      </c>
      <c r="C53" s="5">
        <v>16.8</v>
      </c>
      <c r="D53" s="5"/>
      <c r="E53" s="5"/>
      <c r="F53" s="5">
        <f>SUM(F50-C53+D53)</f>
        <v>2536.6199999999963</v>
      </c>
      <c r="G53" s="5"/>
    </row>
    <row r="54" spans="1:7">
      <c r="A54" s="4" t="s">
        <v>74</v>
      </c>
      <c r="B54" s="4" t="s">
        <v>25</v>
      </c>
      <c r="C54" s="5">
        <v>745.92</v>
      </c>
      <c r="D54" s="5"/>
      <c r="E54" s="5"/>
      <c r="F54" s="5">
        <f>SUM(F53-C54+D54)</f>
        <v>1790.6999999999962</v>
      </c>
      <c r="G54" s="5"/>
    </row>
    <row r="55" spans="1:7">
      <c r="A55" s="4" t="s">
        <v>74</v>
      </c>
      <c r="B55" s="4" t="s">
        <v>25</v>
      </c>
      <c r="C55" s="5">
        <v>559.44000000000005</v>
      </c>
      <c r="D55" s="5"/>
      <c r="E55" s="5"/>
      <c r="F55" s="5">
        <f>SUM(F54-C55+D55)</f>
        <v>1231.2599999999961</v>
      </c>
      <c r="G55" s="5"/>
    </row>
    <row r="56" spans="1:7">
      <c r="A56" s="4" t="s">
        <v>74</v>
      </c>
      <c r="B56" s="4" t="s">
        <v>26</v>
      </c>
      <c r="C56" s="5">
        <v>125</v>
      </c>
      <c r="D56" s="5"/>
      <c r="E56" s="5"/>
      <c r="F56" s="5">
        <f>SUM(F55-C56+D56)</f>
        <v>1106.2599999999961</v>
      </c>
      <c r="G56" s="5"/>
    </row>
    <row r="57" spans="1:7">
      <c r="A57" s="4" t="s">
        <v>74</v>
      </c>
      <c r="B57" s="4" t="s">
        <v>44</v>
      </c>
      <c r="C57" s="5">
        <v>7.69</v>
      </c>
      <c r="D57" s="5"/>
      <c r="E57" s="5"/>
      <c r="F57" s="5">
        <f>SUM(F56-C57+D57)</f>
        <v>1098.5699999999961</v>
      </c>
      <c r="G57" s="5"/>
    </row>
    <row r="58" spans="1:7">
      <c r="A58" s="4" t="s">
        <v>75</v>
      </c>
      <c r="B58" s="4" t="s">
        <v>76</v>
      </c>
      <c r="C58" s="5">
        <v>95.88</v>
      </c>
      <c r="D58" s="5"/>
      <c r="E58" s="5"/>
      <c r="F58" s="5">
        <f>SUM(F57-C58+D58)</f>
        <v>1002.6899999999961</v>
      </c>
      <c r="G58" s="5"/>
    </row>
    <row r="59" spans="1:7">
      <c r="A59" s="4" t="s">
        <v>78</v>
      </c>
      <c r="B59" s="4" t="s">
        <v>4</v>
      </c>
      <c r="C59" s="5"/>
      <c r="D59" s="5"/>
      <c r="E59" s="5">
        <v>2000</v>
      </c>
      <c r="F59" s="6">
        <f>SUM(F58+E59)</f>
        <v>3002.689999999996</v>
      </c>
      <c r="G59" s="5">
        <f>SUM(G52-E59)</f>
        <v>14890.310000000005</v>
      </c>
    </row>
    <row r="60" spans="1:7">
      <c r="A60" s="4" t="s">
        <v>78</v>
      </c>
      <c r="B60" s="4" t="s">
        <v>79</v>
      </c>
      <c r="C60" s="5">
        <v>559.67999999999995</v>
      </c>
      <c r="D60" s="5"/>
      <c r="E60" s="5"/>
      <c r="F60" s="6">
        <f>SUM(F59-C60)</f>
        <v>2443.0099999999961</v>
      </c>
      <c r="G60" s="5"/>
    </row>
    <row r="61" spans="1:7">
      <c r="A61" s="4" t="s">
        <v>78</v>
      </c>
      <c r="B61" s="4" t="s">
        <v>80</v>
      </c>
      <c r="C61" s="5">
        <v>185.91</v>
      </c>
      <c r="D61" s="5"/>
      <c r="E61" s="5"/>
      <c r="F61" s="6">
        <f>SUM(F60-C61)</f>
        <v>2257.0999999999963</v>
      </c>
      <c r="G61" s="5"/>
    </row>
    <row r="62" spans="1:7">
      <c r="A62" s="4" t="s">
        <v>81</v>
      </c>
      <c r="B62" s="4" t="s">
        <v>23</v>
      </c>
      <c r="C62" s="5"/>
      <c r="D62" s="5">
        <v>0.14000000000000001</v>
      </c>
      <c r="E62" s="5"/>
      <c r="F62" s="6"/>
      <c r="G62" s="5">
        <f>SUM(G59+D62)</f>
        <v>14890.450000000004</v>
      </c>
    </row>
    <row r="63" spans="1:7">
      <c r="A63" s="4"/>
      <c r="B63" s="4"/>
      <c r="C63" s="5"/>
      <c r="D63" s="5"/>
      <c r="E63" s="5"/>
      <c r="F63" s="6"/>
      <c r="G63" s="5"/>
    </row>
    <row r="64" spans="1:7">
      <c r="A64" s="4"/>
      <c r="B64" s="4"/>
      <c r="C64" s="5"/>
      <c r="D64" s="5"/>
      <c r="E64" s="5"/>
      <c r="F64" s="6"/>
      <c r="G64" s="5"/>
    </row>
    <row r="65" spans="1:7">
      <c r="A65" s="4"/>
      <c r="B65" s="4"/>
      <c r="C65" s="5"/>
      <c r="D65" s="5"/>
      <c r="E65" s="5"/>
      <c r="F65" s="6"/>
      <c r="G65" s="5"/>
    </row>
    <row r="66" spans="1:7">
      <c r="A66" s="4"/>
      <c r="B66" s="4"/>
      <c r="C66" s="5"/>
      <c r="D66" s="5"/>
      <c r="E66" s="5"/>
      <c r="F66" s="6"/>
      <c r="G66" s="5"/>
    </row>
    <row r="67" spans="1:7">
      <c r="A67" s="4"/>
      <c r="B67" s="4"/>
      <c r="C67" s="6"/>
      <c r="D67" s="6"/>
      <c r="E67" s="6"/>
      <c r="F67" s="6"/>
      <c r="G67" s="5"/>
    </row>
    <row r="68" spans="1:7">
      <c r="B68" s="7"/>
      <c r="C68" s="6">
        <f>SUM(C3:C67)</f>
        <v>19316.79</v>
      </c>
      <c r="D68" s="6">
        <f>SUM(D3:D67)</f>
        <v>18615.530000000006</v>
      </c>
      <c r="E68" s="6"/>
      <c r="F68" s="5"/>
    </row>
    <row r="69" spans="1:7">
      <c r="B69" s="7"/>
      <c r="C69" s="6"/>
      <c r="D69" s="6"/>
      <c r="E69" s="6"/>
      <c r="F69" s="5"/>
    </row>
    <row r="70" spans="1:7">
      <c r="B70" s="7"/>
      <c r="C70" s="6"/>
      <c r="D70" s="6"/>
      <c r="E70" s="6"/>
      <c r="F70" s="6"/>
    </row>
    <row r="71" spans="1:7">
      <c r="A71" s="1"/>
      <c r="B71" s="1" t="s">
        <v>8</v>
      </c>
      <c r="C71" s="8"/>
      <c r="D71" s="8"/>
    </row>
    <row r="72" spans="1:7">
      <c r="A72" s="9"/>
      <c r="B72" s="9" t="s">
        <v>19</v>
      </c>
      <c r="C72" s="8">
        <v>960.04</v>
      </c>
      <c r="D72" s="8">
        <v>16888.77</v>
      </c>
      <c r="E72" s="6">
        <f>SUM(C72:D72)</f>
        <v>17848.810000000001</v>
      </c>
    </row>
    <row r="73" spans="1:7">
      <c r="A73" s="9"/>
      <c r="B73" s="9" t="s">
        <v>9</v>
      </c>
      <c r="D73" s="8">
        <v>18615.53</v>
      </c>
      <c r="E73" s="6">
        <f>SUM(E72+D73)</f>
        <v>36464.339999999997</v>
      </c>
      <c r="F73" s="6"/>
    </row>
    <row r="74" spans="1:7">
      <c r="A74" s="9"/>
      <c r="B74" s="9" t="s">
        <v>10</v>
      </c>
      <c r="D74" s="8">
        <v>19316.79</v>
      </c>
      <c r="E74" s="11">
        <f>SUM(E73-D74)</f>
        <v>17147.549999999996</v>
      </c>
      <c r="F74" s="11"/>
    </row>
    <row r="75" spans="1:7">
      <c r="A75" s="9"/>
      <c r="B75" s="9"/>
      <c r="C75" s="8"/>
      <c r="D75" s="8"/>
      <c r="E75" s="6"/>
    </row>
    <row r="76" spans="1:7">
      <c r="A76" s="9"/>
      <c r="B76" s="9" t="s">
        <v>11</v>
      </c>
      <c r="C76" s="6">
        <v>2257.1</v>
      </c>
      <c r="D76" s="8"/>
      <c r="E76" s="6"/>
    </row>
    <row r="77" spans="1:7">
      <c r="A77" s="9"/>
      <c r="B77" s="9" t="s">
        <v>13</v>
      </c>
      <c r="C77" s="8">
        <v>0</v>
      </c>
      <c r="D77" s="8"/>
      <c r="E77" s="6"/>
    </row>
    <row r="78" spans="1:7">
      <c r="A78" s="9"/>
      <c r="B78" s="9"/>
      <c r="C78" s="8"/>
      <c r="D78" s="8"/>
      <c r="E78" s="6"/>
    </row>
    <row r="79" spans="1:7">
      <c r="A79" s="9"/>
      <c r="B79" s="9" t="s">
        <v>17</v>
      </c>
      <c r="C79" s="8">
        <v>0</v>
      </c>
      <c r="D79" s="8"/>
      <c r="E79" s="6"/>
    </row>
    <row r="80" spans="1:7">
      <c r="A80" s="9"/>
      <c r="B80" s="9"/>
      <c r="C80" s="2"/>
      <c r="D80" s="8"/>
      <c r="E80" s="6"/>
    </row>
    <row r="81" spans="1:6" ht="23.25">
      <c r="A81" s="13" t="s">
        <v>82</v>
      </c>
      <c r="B81" s="9" t="s">
        <v>14</v>
      </c>
      <c r="C81" s="8">
        <v>2257.1</v>
      </c>
      <c r="D81" s="2"/>
      <c r="E81" s="6"/>
    </row>
    <row r="82" spans="1:6">
      <c r="A82" s="9"/>
      <c r="B82" s="9" t="s">
        <v>12</v>
      </c>
      <c r="C82" s="8">
        <v>14890.45</v>
      </c>
      <c r="D82" s="2"/>
      <c r="E82" s="11">
        <f>SUM(C81+C82)</f>
        <v>17147.55</v>
      </c>
      <c r="F82" s="11"/>
    </row>
    <row r="83" spans="1:6">
      <c r="C83" s="12"/>
    </row>
  </sheetData>
  <printOptions headings="1" gridLines="1"/>
  <pageMargins left="0.70866141732283472" right="0.31496062992125984" top="0.74803149606299213" bottom="0.74803149606299213" header="0.31496062992125984" footer="0.31496062992125984"/>
  <pageSetup paperSize="9" orientation="portrait" horizontalDpi="0" verticalDpi="0" copies="10" r:id="rId1"/>
  <headerFooter>
    <oddHeader>&amp;CBank Account
2021 - 2022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Parsons</dc:creator>
  <cp:lastModifiedBy>Pauline Parsons</cp:lastModifiedBy>
  <cp:lastPrinted>2021-03-11T15:46:27Z</cp:lastPrinted>
  <dcterms:created xsi:type="dcterms:W3CDTF">2016-04-26T09:00:31Z</dcterms:created>
  <dcterms:modified xsi:type="dcterms:W3CDTF">2022-06-19T14:16:30Z</dcterms:modified>
</cp:coreProperties>
</file>