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e\Documents\Parish Council\Accounts\Accounts\"/>
    </mc:Choice>
  </mc:AlternateContent>
  <xr:revisionPtr revIDLastSave="0" documentId="13_ncr:1_{BADBE393-F475-43E8-9D94-EEFB56E20A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G8" i="1" l="1"/>
  <c r="G14" i="1" s="1"/>
  <c r="G19" i="1" s="1"/>
  <c r="G28" i="1" s="1"/>
  <c r="G34" i="1" s="1"/>
  <c r="G38" i="1" s="1"/>
  <c r="G42" i="1" s="1"/>
  <c r="G46" i="1" s="1"/>
  <c r="G49" i="1" s="1"/>
  <c r="G50" i="1" s="1"/>
  <c r="D54" i="1"/>
  <c r="G51" i="1" l="1"/>
  <c r="F4" i="1" l="1"/>
  <c r="F5" i="1" s="1"/>
  <c r="F6" i="1" l="1"/>
  <c r="F7" i="1" s="1"/>
  <c r="F8" i="1" s="1"/>
  <c r="F9" i="1" s="1"/>
  <c r="F10" i="1" s="1"/>
  <c r="F11" i="1" s="1"/>
  <c r="F12" i="1" s="1"/>
  <c r="F13" i="1" l="1"/>
  <c r="F15" i="1" s="1"/>
  <c r="F16" i="1" s="1"/>
  <c r="F17" i="1" s="1"/>
  <c r="F18" i="1" l="1"/>
  <c r="F20" i="1" s="1"/>
  <c r="F21" i="1" l="1"/>
  <c r="F22" i="1" s="1"/>
  <c r="F23" i="1" s="1"/>
  <c r="F24" i="1" s="1"/>
  <c r="F25" i="1" s="1"/>
  <c r="F26" i="1" s="1"/>
  <c r="F27" i="1" s="1"/>
  <c r="F29" i="1" l="1"/>
  <c r="F30" i="1" s="1"/>
  <c r="F31" i="1" l="1"/>
  <c r="F32" i="1" s="1"/>
  <c r="F33" i="1" s="1"/>
  <c r="F35" i="1" s="1"/>
  <c r="F36" i="1" l="1"/>
  <c r="F37" i="1" s="1"/>
  <c r="F39" i="1" s="1"/>
  <c r="F40" i="1" s="1"/>
  <c r="F41" i="1" l="1"/>
  <c r="F43" i="1" s="1"/>
  <c r="F44" i="1" s="1"/>
  <c r="F45" i="1" s="1"/>
  <c r="F47" i="1" s="1"/>
  <c r="F48" i="1" s="1"/>
  <c r="F50" i="1" s="1"/>
  <c r="F51" i="1" s="1"/>
</calcChain>
</file>

<file path=xl/sharedStrings.xml><?xml version="1.0" encoding="utf-8"?>
<sst xmlns="http://schemas.openxmlformats.org/spreadsheetml/2006/main" count="107" uniqueCount="71">
  <si>
    <t>Date</t>
  </si>
  <si>
    <t>Details</t>
  </si>
  <si>
    <t>Monies Out</t>
  </si>
  <si>
    <t>Monies In</t>
  </si>
  <si>
    <t>Transfer</t>
  </si>
  <si>
    <t>Balance</t>
  </si>
  <si>
    <t>Current A/C</t>
  </si>
  <si>
    <t>Carried Forward</t>
  </si>
  <si>
    <t>Business Reserve</t>
  </si>
  <si>
    <t>SSDC Precept</t>
  </si>
  <si>
    <t>Interest</t>
  </si>
  <si>
    <t>SSDC Ranger</t>
  </si>
  <si>
    <t>Somerset Landscapes</t>
  </si>
  <si>
    <t>Millennium Hall</t>
  </si>
  <si>
    <t>01.04.2022</t>
  </si>
  <si>
    <t>13.04.2022</t>
  </si>
  <si>
    <t>12.04.2022</t>
  </si>
  <si>
    <t>Jubilee Mugs</t>
  </si>
  <si>
    <t>29.04.2022</t>
  </si>
  <si>
    <t>05.05.2022</t>
  </si>
  <si>
    <t>17.05.2022</t>
  </si>
  <si>
    <t>Bunting</t>
  </si>
  <si>
    <t>18.05.2022</t>
  </si>
  <si>
    <t>Parsons Landscapes</t>
  </si>
  <si>
    <t>BHIB Insurance</t>
  </si>
  <si>
    <t>31.05.2022</t>
  </si>
  <si>
    <t>Refund BHIB</t>
  </si>
  <si>
    <t>09.06.2022</t>
  </si>
  <si>
    <t>21.06.2022</t>
  </si>
  <si>
    <t>SSDC Ranger April</t>
  </si>
  <si>
    <t>29.06.2022</t>
  </si>
  <si>
    <t>SSDC Ranger May</t>
  </si>
  <si>
    <t>30.06.2022</t>
  </si>
  <si>
    <t>Repay Jubilee Mugs</t>
  </si>
  <si>
    <t>12.07.2022</t>
  </si>
  <si>
    <t>Jubilee Mugs sold</t>
  </si>
  <si>
    <t>Repay VAT</t>
  </si>
  <si>
    <t>14.07.2022</t>
  </si>
  <si>
    <t>K Buckley Wages</t>
  </si>
  <si>
    <t>13.07.2022</t>
  </si>
  <si>
    <t>Sponsorship of Mugs</t>
  </si>
  <si>
    <t>Youth Club A/C closed</t>
  </si>
  <si>
    <t>20.07.2022</t>
  </si>
  <si>
    <t>SSDC Ranger June</t>
  </si>
  <si>
    <t>29.07.2022</t>
  </si>
  <si>
    <t>08.08.2022</t>
  </si>
  <si>
    <t>10.08.2022</t>
  </si>
  <si>
    <t>HMRC</t>
  </si>
  <si>
    <t>18.08.2022</t>
  </si>
  <si>
    <t>22.08.2022</t>
  </si>
  <si>
    <t>Pariish Notice Boards</t>
  </si>
  <si>
    <t>31.08.2022</t>
  </si>
  <si>
    <t>12.09.2022</t>
  </si>
  <si>
    <t>SSDC Ranger August</t>
  </si>
  <si>
    <t>SSDC Ranger July</t>
  </si>
  <si>
    <t>23.09.2022</t>
  </si>
  <si>
    <t>30.09.2022</t>
  </si>
  <si>
    <t>10.10.2022</t>
  </si>
  <si>
    <t>18.10.2022</t>
  </si>
  <si>
    <t>Tr to Lloyds</t>
  </si>
  <si>
    <t>31.10.2022</t>
  </si>
  <si>
    <t>Phillip Bartlett [Trees]</t>
  </si>
  <si>
    <t>15.11.2022</t>
  </si>
  <si>
    <t>M Harley Expenses</t>
  </si>
  <si>
    <t>30.11.2022</t>
  </si>
  <si>
    <t>13.12.2022</t>
  </si>
  <si>
    <t>Stickers re Speeding</t>
  </si>
  <si>
    <t>Transfer from Bus A/c</t>
  </si>
  <si>
    <t>28.12.2022</t>
  </si>
  <si>
    <t>23.02.2023</t>
  </si>
  <si>
    <t>Transfer to Lloyds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</si>
</sst>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164" fontId="5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/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view="pageLayout" topLeftCell="A46" zoomScaleNormal="100" workbookViewId="0">
      <selection activeCell="A59" sqref="A59:F70"/>
    </sheetView>
  </sheetViews>
  <sheetFormatPr defaultRowHeight="15" x14ac:dyDescent="0.25"/>
  <cols>
    <col min="1" max="1" width="10.85546875" customWidth="1"/>
    <col min="2" max="2" width="16.42578125" customWidth="1"/>
    <col min="3" max="3" width="10.140625" style="3" customWidth="1"/>
    <col min="4" max="4" width="10.7109375" style="3" customWidth="1"/>
    <col min="5" max="5" width="11.5703125" style="3" customWidth="1"/>
    <col min="6" max="6" width="12.140625" style="3" customWidth="1"/>
    <col min="7" max="7" width="14.5703125" style="3" customWidth="1"/>
  </cols>
  <sheetData>
    <row r="1" spans="1:7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5</v>
      </c>
    </row>
    <row r="2" spans="1:7" x14ac:dyDescent="0.25">
      <c r="A2" s="1"/>
      <c r="B2" s="1"/>
      <c r="C2" s="2"/>
      <c r="D2" s="2"/>
      <c r="E2" s="2"/>
      <c r="F2" s="2" t="s">
        <v>6</v>
      </c>
      <c r="G2" s="2" t="s">
        <v>8</v>
      </c>
    </row>
    <row r="3" spans="1:7" x14ac:dyDescent="0.25">
      <c r="A3" s="4" t="s">
        <v>14</v>
      </c>
      <c r="B3" s="4" t="s">
        <v>7</v>
      </c>
      <c r="C3" s="5"/>
      <c r="D3" s="5"/>
      <c r="E3" s="5"/>
      <c r="F3" s="8">
        <v>2257.1</v>
      </c>
      <c r="G3" s="8">
        <v>14890.45</v>
      </c>
    </row>
    <row r="4" spans="1:7" x14ac:dyDescent="0.25">
      <c r="A4" s="4" t="s">
        <v>15</v>
      </c>
      <c r="B4" s="4" t="s">
        <v>9</v>
      </c>
      <c r="C4" s="5"/>
      <c r="D4" s="5">
        <v>21000</v>
      </c>
      <c r="E4" s="5"/>
      <c r="F4" s="6">
        <f>SUM(F3-C4+D4)</f>
        <v>23257.1</v>
      </c>
      <c r="G4" s="8"/>
    </row>
    <row r="5" spans="1:7" x14ac:dyDescent="0.25">
      <c r="A5" s="4" t="s">
        <v>16</v>
      </c>
      <c r="B5" s="4" t="s">
        <v>17</v>
      </c>
      <c r="C5" s="5">
        <v>527.23</v>
      </c>
      <c r="D5" s="5"/>
      <c r="E5" s="5"/>
      <c r="F5" s="5">
        <f>SUM(F4-C5+D5)</f>
        <v>22729.87</v>
      </c>
    </row>
    <row r="6" spans="1:7" x14ac:dyDescent="0.25">
      <c r="A6" s="4" t="s">
        <v>16</v>
      </c>
      <c r="B6" s="4" t="s">
        <v>12</v>
      </c>
      <c r="C6" s="5">
        <v>305.10000000000002</v>
      </c>
      <c r="D6" s="5"/>
      <c r="E6" s="5"/>
      <c r="F6" s="5">
        <f>SUM(F5-C6+D6)</f>
        <v>22424.77</v>
      </c>
      <c r="G6" s="5"/>
    </row>
    <row r="7" spans="1:7" x14ac:dyDescent="0.25">
      <c r="A7" s="4" t="s">
        <v>16</v>
      </c>
      <c r="B7" s="4" t="s">
        <v>11</v>
      </c>
      <c r="C7" s="5">
        <v>932.4</v>
      </c>
      <c r="D7" s="5"/>
      <c r="E7" s="5"/>
      <c r="F7" s="5">
        <f>SUM(F6-C7+D7)</f>
        <v>21492.37</v>
      </c>
      <c r="G7" s="5"/>
    </row>
    <row r="8" spans="1:7" x14ac:dyDescent="0.25">
      <c r="A8" s="4" t="s">
        <v>18</v>
      </c>
      <c r="B8" s="4" t="s">
        <v>10</v>
      </c>
      <c r="C8" s="5"/>
      <c r="D8" s="5">
        <v>1.04</v>
      </c>
      <c r="E8" s="5"/>
      <c r="F8" s="5">
        <f>SUM(F7-C8)</f>
        <v>21492.37</v>
      </c>
      <c r="G8" s="5">
        <f>SUM(G3+D8)</f>
        <v>14891.490000000002</v>
      </c>
    </row>
    <row r="9" spans="1:7" x14ac:dyDescent="0.25">
      <c r="A9" s="4" t="s">
        <v>19</v>
      </c>
      <c r="B9" s="4" t="s">
        <v>13</v>
      </c>
      <c r="C9" s="5">
        <v>30</v>
      </c>
      <c r="D9" s="5"/>
      <c r="E9" s="5"/>
      <c r="F9" s="5">
        <f t="shared" ref="F9:F16" si="0">SUM(F8-C9+D9)</f>
        <v>21462.37</v>
      </c>
      <c r="G9" s="5"/>
    </row>
    <row r="10" spans="1:7" x14ac:dyDescent="0.25">
      <c r="A10" s="4" t="s">
        <v>20</v>
      </c>
      <c r="B10" s="4" t="s">
        <v>21</v>
      </c>
      <c r="C10" s="5">
        <v>107.1</v>
      </c>
      <c r="D10" s="5"/>
      <c r="E10" s="5"/>
      <c r="F10" s="5">
        <f t="shared" si="0"/>
        <v>21355.27</v>
      </c>
      <c r="G10" s="5"/>
    </row>
    <row r="11" spans="1:7" x14ac:dyDescent="0.25">
      <c r="A11" s="4" t="s">
        <v>22</v>
      </c>
      <c r="B11" s="4" t="s">
        <v>23</v>
      </c>
      <c r="C11" s="5">
        <v>1033.2</v>
      </c>
      <c r="D11" s="5"/>
      <c r="E11" s="5"/>
      <c r="F11" s="5">
        <f t="shared" si="0"/>
        <v>20322.07</v>
      </c>
      <c r="G11" s="5"/>
    </row>
    <row r="12" spans="1:7" x14ac:dyDescent="0.25">
      <c r="A12" s="4" t="s">
        <v>22</v>
      </c>
      <c r="B12" s="4" t="s">
        <v>24</v>
      </c>
      <c r="C12" s="5">
        <v>369.35</v>
      </c>
      <c r="D12" s="5"/>
      <c r="E12" s="5"/>
      <c r="F12" s="5">
        <f t="shared" si="0"/>
        <v>19952.72</v>
      </c>
      <c r="G12" s="5"/>
    </row>
    <row r="13" spans="1:7" x14ac:dyDescent="0.25">
      <c r="A13" s="4" t="s">
        <v>25</v>
      </c>
      <c r="B13" s="4" t="s">
        <v>26</v>
      </c>
      <c r="C13" s="5"/>
      <c r="D13" s="5">
        <v>34.11</v>
      </c>
      <c r="E13" s="5"/>
      <c r="F13" s="5">
        <f>SUM(F12-C13+D13)</f>
        <v>19986.830000000002</v>
      </c>
      <c r="G13" s="5"/>
    </row>
    <row r="14" spans="1:7" x14ac:dyDescent="0.25">
      <c r="A14" s="4" t="s">
        <v>25</v>
      </c>
      <c r="B14" s="4" t="s">
        <v>10</v>
      </c>
      <c r="C14" s="5"/>
      <c r="D14" s="5">
        <v>1.31</v>
      </c>
      <c r="E14" s="5"/>
      <c r="F14" s="5"/>
      <c r="G14" s="5">
        <f>SUM(G8+D14)</f>
        <v>14892.800000000001</v>
      </c>
    </row>
    <row r="15" spans="1:7" x14ac:dyDescent="0.25">
      <c r="A15" s="4" t="s">
        <v>27</v>
      </c>
      <c r="B15" s="4" t="s">
        <v>23</v>
      </c>
      <c r="C15" s="5">
        <v>844.8</v>
      </c>
      <c r="D15" s="5"/>
      <c r="E15" s="5"/>
      <c r="F15" s="5">
        <f>SUM(F13-C15+D15)</f>
        <v>19142.030000000002</v>
      </c>
      <c r="G15" s="5"/>
    </row>
    <row r="16" spans="1:7" x14ac:dyDescent="0.25">
      <c r="A16" s="4" t="s">
        <v>28</v>
      </c>
      <c r="B16" s="4" t="s">
        <v>29</v>
      </c>
      <c r="C16" s="5">
        <v>675.86</v>
      </c>
      <c r="D16" s="5"/>
      <c r="E16" s="5"/>
      <c r="F16" s="5">
        <f t="shared" si="0"/>
        <v>18466.170000000002</v>
      </c>
      <c r="G16" s="5"/>
    </row>
    <row r="17" spans="1:7" x14ac:dyDescent="0.25">
      <c r="A17" s="4" t="s">
        <v>30</v>
      </c>
      <c r="B17" s="4" t="s">
        <v>31</v>
      </c>
      <c r="C17" s="5">
        <v>768.3</v>
      </c>
      <c r="D17" s="5"/>
      <c r="E17" s="5"/>
      <c r="F17" s="6">
        <f>SUM(F16-C17+D17)</f>
        <v>17697.870000000003</v>
      </c>
      <c r="G17" s="5"/>
    </row>
    <row r="18" spans="1:7" x14ac:dyDescent="0.25">
      <c r="A18" s="4" t="s">
        <v>32</v>
      </c>
      <c r="B18" s="4" t="s">
        <v>35</v>
      </c>
      <c r="C18" s="5"/>
      <c r="D18" s="5">
        <v>36</v>
      </c>
      <c r="E18" s="5"/>
      <c r="F18" s="5">
        <f>SUM(F17-C18+D18)</f>
        <v>17733.870000000003</v>
      </c>
      <c r="G18" s="5"/>
    </row>
    <row r="19" spans="1:7" x14ac:dyDescent="0.25">
      <c r="A19" s="4" t="s">
        <v>32</v>
      </c>
      <c r="B19" s="4" t="s">
        <v>10</v>
      </c>
      <c r="C19" s="5"/>
      <c r="D19" s="5">
        <v>1.22</v>
      </c>
      <c r="E19" s="5"/>
      <c r="F19" s="5"/>
      <c r="G19" s="5">
        <f>SUM(G14+D19)</f>
        <v>14894.02</v>
      </c>
    </row>
    <row r="20" spans="1:7" x14ac:dyDescent="0.25">
      <c r="A20" s="4" t="s">
        <v>34</v>
      </c>
      <c r="B20" s="4" t="s">
        <v>33</v>
      </c>
      <c r="C20" s="5">
        <v>36</v>
      </c>
      <c r="D20" s="5"/>
      <c r="E20" s="5"/>
      <c r="F20" s="5">
        <f>SUM(F18-C20+D20)</f>
        <v>17697.870000000003</v>
      </c>
      <c r="G20" s="5"/>
    </row>
    <row r="21" spans="1:7" x14ac:dyDescent="0.25">
      <c r="A21" s="4" t="s">
        <v>34</v>
      </c>
      <c r="B21" s="4" t="s">
        <v>36</v>
      </c>
      <c r="C21" s="5"/>
      <c r="D21" s="10">
        <v>2287.09</v>
      </c>
      <c r="E21" s="5"/>
      <c r="F21" s="5">
        <f>SUM(F20-C21+D21)</f>
        <v>19984.960000000003</v>
      </c>
      <c r="G21" s="5"/>
    </row>
    <row r="22" spans="1:7" x14ac:dyDescent="0.25">
      <c r="A22" s="4" t="s">
        <v>39</v>
      </c>
      <c r="B22" s="4" t="s">
        <v>40</v>
      </c>
      <c r="C22" s="5"/>
      <c r="D22" s="10">
        <v>527.23</v>
      </c>
      <c r="E22" s="5"/>
      <c r="F22" s="5">
        <f>SUM(F21-C22+D22)</f>
        <v>20512.190000000002</v>
      </c>
      <c r="G22" s="5"/>
    </row>
    <row r="23" spans="1:7" x14ac:dyDescent="0.25">
      <c r="A23" s="4" t="s">
        <v>39</v>
      </c>
      <c r="B23" s="4" t="s">
        <v>41</v>
      </c>
      <c r="C23" s="5"/>
      <c r="D23" s="10">
        <v>224</v>
      </c>
      <c r="E23" s="5"/>
      <c r="F23" s="5">
        <f>SUM(F22-C23+D23)</f>
        <v>20736.190000000002</v>
      </c>
      <c r="G23" s="5"/>
    </row>
    <row r="24" spans="1:7" x14ac:dyDescent="0.25">
      <c r="A24" s="4" t="s">
        <v>37</v>
      </c>
      <c r="B24" s="4" t="s">
        <v>38</v>
      </c>
      <c r="C24" s="5">
        <v>772.8</v>
      </c>
      <c r="D24" s="8"/>
      <c r="E24" s="5"/>
      <c r="F24" s="5">
        <f>SUM(F23-C24+D24)</f>
        <v>19963.390000000003</v>
      </c>
      <c r="G24" s="5"/>
    </row>
    <row r="25" spans="1:7" x14ac:dyDescent="0.25">
      <c r="A25" s="4" t="s">
        <v>37</v>
      </c>
      <c r="B25" s="4" t="s">
        <v>23</v>
      </c>
      <c r="C25" s="5">
        <v>688.8</v>
      </c>
      <c r="D25" s="10"/>
      <c r="E25" s="5"/>
      <c r="F25" s="5">
        <f t="shared" ref="F25:F27" si="1">SUM(F24-C25+D25)</f>
        <v>19274.590000000004</v>
      </c>
      <c r="G25" s="5"/>
    </row>
    <row r="26" spans="1:7" x14ac:dyDescent="0.25">
      <c r="A26" s="4" t="s">
        <v>42</v>
      </c>
      <c r="B26" s="4" t="s">
        <v>43</v>
      </c>
      <c r="C26" s="5">
        <v>576.23</v>
      </c>
      <c r="D26" s="8"/>
      <c r="E26" s="5"/>
      <c r="F26" s="5">
        <f t="shared" si="1"/>
        <v>18698.360000000004</v>
      </c>
      <c r="G26" s="5"/>
    </row>
    <row r="27" spans="1:7" x14ac:dyDescent="0.25">
      <c r="A27" s="4" t="s">
        <v>44</v>
      </c>
      <c r="B27" s="4" t="s">
        <v>38</v>
      </c>
      <c r="C27" s="5">
        <v>322</v>
      </c>
      <c r="E27" s="5"/>
      <c r="F27" s="5">
        <f t="shared" si="1"/>
        <v>18376.360000000004</v>
      </c>
      <c r="G27" s="5"/>
    </row>
    <row r="28" spans="1:7" x14ac:dyDescent="0.25">
      <c r="A28" s="4" t="s">
        <v>44</v>
      </c>
      <c r="B28" s="4" t="s">
        <v>10</v>
      </c>
      <c r="C28" s="5"/>
      <c r="D28" s="3">
        <v>1.18</v>
      </c>
      <c r="E28" s="5"/>
      <c r="F28" s="5"/>
      <c r="G28" s="5">
        <f>SUM(G19+D28)</f>
        <v>14895.2</v>
      </c>
    </row>
    <row r="29" spans="1:7" x14ac:dyDescent="0.25">
      <c r="A29" s="4" t="s">
        <v>45</v>
      </c>
      <c r="B29" s="4" t="s">
        <v>23</v>
      </c>
      <c r="C29" s="5">
        <v>688.8</v>
      </c>
      <c r="D29" s="6"/>
      <c r="E29" s="5"/>
      <c r="F29" s="5">
        <f>SUM(F27-C29+D29)</f>
        <v>17687.560000000005</v>
      </c>
      <c r="G29" s="5"/>
    </row>
    <row r="30" spans="1:7" x14ac:dyDescent="0.25">
      <c r="A30" s="4" t="s">
        <v>45</v>
      </c>
      <c r="B30" s="4" t="s">
        <v>54</v>
      </c>
      <c r="C30" s="5">
        <v>768.3</v>
      </c>
      <c r="D30" s="6"/>
      <c r="E30" s="5"/>
      <c r="F30" s="5">
        <f t="shared" ref="F30:F37" si="2">SUM(F29-C30+D30)</f>
        <v>16919.260000000006</v>
      </c>
      <c r="G30" s="5"/>
    </row>
    <row r="31" spans="1:7" x14ac:dyDescent="0.25">
      <c r="A31" s="4" t="s">
        <v>46</v>
      </c>
      <c r="B31" s="4" t="s">
        <v>47</v>
      </c>
      <c r="C31" s="5">
        <v>154.4</v>
      </c>
      <c r="D31" s="6"/>
      <c r="E31" s="5"/>
      <c r="F31" s="5">
        <f t="shared" si="2"/>
        <v>16764.860000000004</v>
      </c>
      <c r="G31" s="5"/>
    </row>
    <row r="32" spans="1:7" x14ac:dyDescent="0.25">
      <c r="A32" s="4" t="s">
        <v>48</v>
      </c>
      <c r="B32" s="4" t="s">
        <v>38</v>
      </c>
      <c r="C32" s="5">
        <v>206</v>
      </c>
      <c r="D32" s="6"/>
      <c r="E32" s="5"/>
      <c r="F32" s="5">
        <f>SUM(F31-C32+D32)</f>
        <v>16558.860000000004</v>
      </c>
      <c r="G32" s="5"/>
    </row>
    <row r="33" spans="1:7" x14ac:dyDescent="0.25">
      <c r="A33" s="4" t="s">
        <v>49</v>
      </c>
      <c r="B33" s="4" t="s">
        <v>50</v>
      </c>
      <c r="C33" s="5">
        <v>1752</v>
      </c>
      <c r="D33" s="5"/>
      <c r="E33" s="5"/>
      <c r="F33" s="5">
        <f t="shared" si="2"/>
        <v>14806.860000000004</v>
      </c>
      <c r="G33" s="5"/>
    </row>
    <row r="34" spans="1:7" x14ac:dyDescent="0.25">
      <c r="A34" s="4" t="s">
        <v>51</v>
      </c>
      <c r="B34" s="4" t="s">
        <v>10</v>
      </c>
      <c r="C34" s="5"/>
      <c r="D34" s="5">
        <v>1.35</v>
      </c>
      <c r="E34" s="5"/>
      <c r="F34" s="5"/>
      <c r="G34" s="5">
        <f>SUM(G28+D34-C34)</f>
        <v>14896.550000000001</v>
      </c>
    </row>
    <row r="35" spans="1:7" x14ac:dyDescent="0.25">
      <c r="A35" s="4" t="s">
        <v>52</v>
      </c>
      <c r="B35" s="4" t="s">
        <v>23</v>
      </c>
      <c r="C35" s="6">
        <v>156</v>
      </c>
      <c r="D35" s="5"/>
      <c r="E35" s="5"/>
      <c r="F35" s="5">
        <f>SUM(F33-C35+D35)</f>
        <v>14650.860000000004</v>
      </c>
      <c r="G35" s="5"/>
    </row>
    <row r="36" spans="1:7" x14ac:dyDescent="0.25">
      <c r="A36" s="4" t="s">
        <v>52</v>
      </c>
      <c r="B36" s="4" t="s">
        <v>53</v>
      </c>
      <c r="C36" s="5">
        <v>768.3</v>
      </c>
      <c r="D36" s="5"/>
      <c r="E36" s="5"/>
      <c r="F36" s="5">
        <f>SUM(F35-C36+D36)</f>
        <v>13882.560000000005</v>
      </c>
      <c r="G36" s="6"/>
    </row>
    <row r="37" spans="1:7" x14ac:dyDescent="0.25">
      <c r="A37" s="4" t="s">
        <v>55</v>
      </c>
      <c r="B37" s="4" t="s">
        <v>47</v>
      </c>
      <c r="C37" s="5">
        <v>154.6</v>
      </c>
      <c r="D37" s="5"/>
      <c r="E37" s="5"/>
      <c r="F37" s="5">
        <f t="shared" si="2"/>
        <v>13727.960000000005</v>
      </c>
      <c r="G37" s="5"/>
    </row>
    <row r="38" spans="1:7" x14ac:dyDescent="0.25">
      <c r="A38" s="4" t="s">
        <v>56</v>
      </c>
      <c r="B38" s="4" t="s">
        <v>10</v>
      </c>
      <c r="C38" s="5"/>
      <c r="D38" s="5">
        <v>2.69</v>
      </c>
      <c r="E38" s="5"/>
      <c r="F38" s="5"/>
      <c r="G38" s="5">
        <f>SUM(G34+D38-C38)</f>
        <v>14899.240000000002</v>
      </c>
    </row>
    <row r="39" spans="1:7" x14ac:dyDescent="0.25">
      <c r="A39" s="4" t="s">
        <v>57</v>
      </c>
      <c r="B39" s="4" t="s">
        <v>23</v>
      </c>
      <c r="C39" s="5">
        <v>344.4</v>
      </c>
      <c r="D39" s="5"/>
      <c r="E39" s="5"/>
      <c r="F39" s="5">
        <f>SUM(F37-C39+D39)</f>
        <v>13383.560000000005</v>
      </c>
      <c r="G39" s="5"/>
    </row>
    <row r="40" spans="1:7" x14ac:dyDescent="0.25">
      <c r="A40" s="4" t="s">
        <v>58</v>
      </c>
      <c r="B40" s="4" t="s">
        <v>38</v>
      </c>
      <c r="C40" s="5">
        <v>206</v>
      </c>
      <c r="D40" s="5"/>
      <c r="E40" s="5"/>
      <c r="F40" s="5">
        <f>SUM(F39-C40+D40)</f>
        <v>13177.560000000005</v>
      </c>
      <c r="G40" s="5"/>
    </row>
    <row r="41" spans="1:7" x14ac:dyDescent="0.25">
      <c r="A41" s="4" t="s">
        <v>58</v>
      </c>
      <c r="B41" s="4" t="s">
        <v>59</v>
      </c>
      <c r="C41" s="5"/>
      <c r="D41" s="5"/>
      <c r="E41" s="5">
        <v>8000</v>
      </c>
      <c r="F41" s="5">
        <f>SUM(F40-C41-E41+D41)</f>
        <v>5177.5600000000049</v>
      </c>
      <c r="G41" s="5"/>
    </row>
    <row r="42" spans="1:7" x14ac:dyDescent="0.25">
      <c r="A42" s="4" t="s">
        <v>60</v>
      </c>
      <c r="B42" s="4" t="s">
        <v>10</v>
      </c>
      <c r="C42" s="5"/>
      <c r="D42" s="5">
        <v>4.8600000000000003</v>
      </c>
      <c r="E42" s="5"/>
      <c r="F42" s="5"/>
      <c r="G42" s="5">
        <f>SUM(G38+D42-C42)</f>
        <v>14904.100000000002</v>
      </c>
    </row>
    <row r="43" spans="1:7" x14ac:dyDescent="0.25">
      <c r="A43" s="4" t="s">
        <v>62</v>
      </c>
      <c r="B43" s="4" t="s">
        <v>61</v>
      </c>
      <c r="C43" s="5">
        <v>700</v>
      </c>
      <c r="D43" s="5"/>
      <c r="E43" s="5"/>
      <c r="F43" s="5">
        <f>SUM(F41-C43+D43)</f>
        <v>4477.5600000000049</v>
      </c>
      <c r="G43" s="5"/>
    </row>
    <row r="44" spans="1:7" x14ac:dyDescent="0.25">
      <c r="A44" s="4" t="s">
        <v>62</v>
      </c>
      <c r="B44" s="4" t="s">
        <v>38</v>
      </c>
      <c r="C44" s="5">
        <v>206</v>
      </c>
      <c r="D44" s="5"/>
      <c r="E44" s="5"/>
      <c r="F44" s="5">
        <f>SUM(F43-C44+D44)</f>
        <v>4271.5600000000049</v>
      </c>
      <c r="G44" s="5"/>
    </row>
    <row r="45" spans="1:7" x14ac:dyDescent="0.25">
      <c r="A45" s="4" t="s">
        <v>62</v>
      </c>
      <c r="B45" s="4" t="s">
        <v>63</v>
      </c>
      <c r="C45" s="5">
        <v>41.77</v>
      </c>
      <c r="D45" s="5"/>
      <c r="E45" s="5"/>
      <c r="F45" s="5">
        <f>SUM(F44-C45+D45)</f>
        <v>4229.7900000000045</v>
      </c>
      <c r="G45" s="5"/>
    </row>
    <row r="46" spans="1:7" x14ac:dyDescent="0.25">
      <c r="A46" s="4" t="s">
        <v>64</v>
      </c>
      <c r="B46" s="4" t="s">
        <v>10</v>
      </c>
      <c r="C46" s="5"/>
      <c r="D46" s="5">
        <v>8.57</v>
      </c>
      <c r="E46" s="5"/>
      <c r="F46" s="5"/>
      <c r="G46" s="5">
        <f>SUM(G42+D46-C46)</f>
        <v>14912.670000000002</v>
      </c>
    </row>
    <row r="47" spans="1:7" x14ac:dyDescent="0.25">
      <c r="A47" s="4" t="s">
        <v>65</v>
      </c>
      <c r="B47" s="4" t="s">
        <v>38</v>
      </c>
      <c r="C47" s="5">
        <v>357.1</v>
      </c>
      <c r="D47" s="5"/>
      <c r="E47" s="5"/>
      <c r="F47" s="5">
        <f>SUM(F45-C47+D47)</f>
        <v>3872.6900000000046</v>
      </c>
      <c r="G47" s="5"/>
    </row>
    <row r="48" spans="1:7" x14ac:dyDescent="0.25">
      <c r="A48" s="4" t="s">
        <v>65</v>
      </c>
      <c r="B48" s="4" t="s">
        <v>66</v>
      </c>
      <c r="C48" s="5">
        <v>23.52</v>
      </c>
      <c r="D48" s="5"/>
      <c r="E48" s="5"/>
      <c r="F48" s="5">
        <f>SUM(F47-C48+D48)</f>
        <v>3849.1700000000046</v>
      </c>
      <c r="G48" s="5"/>
    </row>
    <row r="49" spans="1:7" x14ac:dyDescent="0.25">
      <c r="A49" s="4" t="s">
        <v>68</v>
      </c>
      <c r="B49" s="4" t="s">
        <v>10</v>
      </c>
      <c r="C49" s="5"/>
      <c r="D49" s="5">
        <v>9.15</v>
      </c>
      <c r="E49" s="5"/>
      <c r="F49" s="5"/>
      <c r="G49" s="5">
        <f>SUM(G46+D49-C49)</f>
        <v>14921.820000000002</v>
      </c>
    </row>
    <row r="50" spans="1:7" x14ac:dyDescent="0.25">
      <c r="A50" s="4" t="s">
        <v>68</v>
      </c>
      <c r="B50" s="4" t="s">
        <v>67</v>
      </c>
      <c r="C50" s="5"/>
      <c r="D50" s="5"/>
      <c r="E50" s="5">
        <v>14921.82</v>
      </c>
      <c r="F50" s="5">
        <f>SUM(F48+G49)</f>
        <v>18770.990000000005</v>
      </c>
      <c r="G50" s="5">
        <f>SUM(G49-E50)</f>
        <v>1.8189894035458565E-12</v>
      </c>
    </row>
    <row r="51" spans="1:7" x14ac:dyDescent="0.25">
      <c r="A51" s="4" t="s">
        <v>69</v>
      </c>
      <c r="B51" s="4" t="s">
        <v>70</v>
      </c>
      <c r="C51" s="5"/>
      <c r="D51" s="5"/>
      <c r="E51" s="5">
        <v>18770.990000000002</v>
      </c>
      <c r="F51" s="5">
        <f>SUM(F50-E51)</f>
        <v>3.637978807091713E-12</v>
      </c>
      <c r="G51" s="5">
        <f>SUM(G44+D51-C51)</f>
        <v>0</v>
      </c>
    </row>
    <row r="52" spans="1:7" x14ac:dyDescent="0.25">
      <c r="A52" s="4"/>
      <c r="B52" s="4"/>
      <c r="C52" s="5"/>
      <c r="D52" s="5"/>
      <c r="E52" s="5"/>
      <c r="F52" s="6"/>
      <c r="G52" s="5"/>
    </row>
    <row r="53" spans="1:7" x14ac:dyDescent="0.25">
      <c r="A53" s="4"/>
      <c r="B53" s="4"/>
      <c r="C53" s="6"/>
      <c r="D53" s="6"/>
      <c r="E53" s="6"/>
      <c r="F53" s="6"/>
      <c r="G53" s="5"/>
    </row>
    <row r="54" spans="1:7" x14ac:dyDescent="0.25">
      <c r="B54" s="7"/>
      <c r="C54" s="6">
        <f>SUM(C3:C53)</f>
        <v>14516.359999999999</v>
      </c>
      <c r="D54" s="6">
        <f>SUM(D3:D53)</f>
        <v>24139.800000000003</v>
      </c>
      <c r="E54" s="6"/>
      <c r="F54" s="5"/>
    </row>
    <row r="55" spans="1:7" x14ac:dyDescent="0.25">
      <c r="B55" s="7"/>
      <c r="C55" s="6"/>
      <c r="D55" s="6"/>
      <c r="E55" s="6"/>
      <c r="F55" s="5"/>
    </row>
    <row r="56" spans="1:7" x14ac:dyDescent="0.25">
      <c r="B56" s="7"/>
      <c r="C56" s="6"/>
      <c r="D56" s="6"/>
      <c r="E56" s="6"/>
      <c r="F56" s="5"/>
    </row>
    <row r="57" spans="1:7" x14ac:dyDescent="0.25">
      <c r="B57" s="7"/>
      <c r="C57" s="6"/>
      <c r="D57" s="6"/>
      <c r="E57" s="6"/>
      <c r="F57" s="5"/>
    </row>
    <row r="58" spans="1:7" x14ac:dyDescent="0.25">
      <c r="B58" s="7"/>
      <c r="C58" s="6"/>
      <c r="D58" s="6"/>
      <c r="E58" s="6"/>
      <c r="F58" s="6"/>
    </row>
    <row r="59" spans="1:7" x14ac:dyDescent="0.25">
      <c r="A59" s="1"/>
      <c r="B59" s="1"/>
      <c r="C59" s="8"/>
      <c r="D59" s="8"/>
    </row>
    <row r="60" spans="1:7" x14ac:dyDescent="0.25">
      <c r="A60" s="9"/>
      <c r="B60" s="9"/>
      <c r="C60" s="8"/>
      <c r="D60" s="8"/>
      <c r="E60" s="6"/>
    </row>
    <row r="61" spans="1:7" x14ac:dyDescent="0.25">
      <c r="A61" s="9"/>
      <c r="B61" s="9"/>
      <c r="D61" s="8"/>
      <c r="E61" s="6"/>
      <c r="F61" s="6"/>
    </row>
    <row r="62" spans="1:7" x14ac:dyDescent="0.25">
      <c r="A62" s="9"/>
      <c r="B62" s="9"/>
      <c r="D62" s="8"/>
      <c r="E62" s="11"/>
      <c r="F62" s="11"/>
    </row>
    <row r="63" spans="1:7" x14ac:dyDescent="0.25">
      <c r="A63" s="9"/>
      <c r="B63" s="9"/>
      <c r="C63" s="8"/>
      <c r="D63" s="8"/>
      <c r="E63" s="6"/>
    </row>
    <row r="64" spans="1:7" x14ac:dyDescent="0.25">
      <c r="A64" s="9"/>
      <c r="B64" s="9"/>
      <c r="C64" s="6"/>
      <c r="D64" s="8"/>
      <c r="E64" s="6"/>
    </row>
    <row r="65" spans="1:6" x14ac:dyDescent="0.25">
      <c r="A65" s="9"/>
      <c r="B65" s="9"/>
      <c r="C65" s="8"/>
      <c r="D65" s="8"/>
      <c r="E65" s="6"/>
    </row>
    <row r="66" spans="1:6" x14ac:dyDescent="0.25">
      <c r="A66" s="9"/>
      <c r="B66" s="9"/>
      <c r="C66" s="8"/>
      <c r="D66" s="8"/>
      <c r="E66" s="6"/>
    </row>
    <row r="67" spans="1:6" x14ac:dyDescent="0.25">
      <c r="A67" s="9"/>
      <c r="B67" s="9"/>
      <c r="C67" s="8"/>
      <c r="D67" s="8"/>
      <c r="E67" s="6"/>
    </row>
    <row r="68" spans="1:6" x14ac:dyDescent="0.25">
      <c r="A68" s="9"/>
      <c r="B68" s="9"/>
      <c r="C68" s="2"/>
      <c r="D68" s="8"/>
      <c r="E68" s="6"/>
    </row>
    <row r="69" spans="1:6" x14ac:dyDescent="0.25">
      <c r="A69" s="13"/>
      <c r="B69" s="9"/>
      <c r="C69" s="8"/>
      <c r="D69" s="2"/>
      <c r="E69" s="6"/>
    </row>
    <row r="70" spans="1:6" x14ac:dyDescent="0.25">
      <c r="A70" s="9"/>
      <c r="B70" s="9"/>
      <c r="C70" s="8"/>
      <c r="D70" s="2"/>
      <c r="E70" s="11"/>
      <c r="F70" s="11"/>
    </row>
    <row r="71" spans="1:6" x14ac:dyDescent="0.25">
      <c r="C71" s="12"/>
    </row>
  </sheetData>
  <printOptions headings="1" gridLines="1"/>
  <pageMargins left="0.70866141732283472" right="0.31496062992125984" top="0.74803149606299213" bottom="0.74803149606299213" header="0.31496062992125984" footer="0.31496062992125984"/>
  <pageSetup paperSize="9" orientation="portrait" horizontalDpi="0" verticalDpi="0" copies="10" r:id="rId1"/>
  <headerFooter>
    <oddHeader>&amp;CNat West Bank Account
 2022 - 2023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Parsons</dc:creator>
  <cp:lastModifiedBy>Pauline</cp:lastModifiedBy>
  <cp:lastPrinted>2023-03-09T14:00:12Z</cp:lastPrinted>
  <dcterms:created xsi:type="dcterms:W3CDTF">2016-04-26T09:00:31Z</dcterms:created>
  <dcterms:modified xsi:type="dcterms:W3CDTF">2023-03-12T15:52:47Z</dcterms:modified>
</cp:coreProperties>
</file>